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75" windowWidth="24780" windowHeight="12405" activeTab="1"/>
  </bookViews>
  <sheets>
    <sheet name="Übersicht" sheetId="4" r:id="rId1"/>
    <sheet name="SUMME() diverse" sheetId="1" r:id="rId2"/>
    <sheet name="Quartale" sheetId="2" r:id="rId3"/>
    <sheet name="MITTELWERT()" sheetId="6" r:id="rId4"/>
    <sheet name="MIN() &amp; MAX()" sheetId="7" r:id="rId5"/>
    <sheet name="GANZZAHL()" sheetId="3" r:id="rId6"/>
    <sheet name="RUNDEN()" sheetId="5" r:id="rId7"/>
    <sheet name="AUFRUNDEN()" sheetId="9" r:id="rId8"/>
    <sheet name="ABRUNDEN()" sheetId="10" r:id="rId9"/>
    <sheet name="VRUNDEN()" sheetId="11" r:id="rId10"/>
    <sheet name="KÜRZEN()" sheetId="12" r:id="rId11"/>
    <sheet name="OBERGRENZE()" sheetId="13" r:id="rId12"/>
    <sheet name="UNTERGRENZE()" sheetId="14" r:id="rId13"/>
    <sheet name="REST()" sheetId="15" r:id="rId14"/>
    <sheet name="ZUFALLSZAHL()" sheetId="16" r:id="rId15"/>
    <sheet name="ZUFALLSBEREICH()" sheetId="17" r:id="rId16"/>
    <sheet name="SUMMEWENN()" sheetId="18" r:id="rId17"/>
    <sheet name="SUMMEWENNS()" sheetId="19" r:id="rId18"/>
    <sheet name="SUMMENPRODUKT()" sheetId="20" r:id="rId19"/>
    <sheet name="ABS()" sheetId="21" r:id="rId20"/>
    <sheet name="VORZEICHEN()" sheetId="22" r:id="rId21"/>
    <sheet name="PI()" sheetId="23" r:id="rId22"/>
    <sheet name="WURZEL()" sheetId="24" r:id="rId23"/>
    <sheet name="RÖMISCH()" sheetId="25" r:id="rId24"/>
  </sheets>
  <calcPr calcId="145621" concurrentCalc="0"/>
</workbook>
</file>

<file path=xl/calcChain.xml><?xml version="1.0" encoding="utf-8"?>
<calcChain xmlns="http://schemas.openxmlformats.org/spreadsheetml/2006/main">
  <c r="B13" i="14" l="1"/>
  <c r="B12" i="14"/>
  <c r="B11" i="14"/>
  <c r="B10" i="14"/>
  <c r="B9" i="14"/>
  <c r="B8" i="14"/>
  <c r="B7" i="14"/>
  <c r="B6" i="14"/>
  <c r="B5" i="14"/>
  <c r="B4" i="14"/>
  <c r="B13" i="13"/>
  <c r="B12" i="13"/>
  <c r="B11" i="13"/>
  <c r="B10" i="13"/>
  <c r="B9" i="13"/>
  <c r="B8" i="13"/>
  <c r="B7" i="13"/>
  <c r="B6" i="13"/>
  <c r="B5" i="13"/>
  <c r="B4" i="13"/>
  <c r="B13" i="12"/>
  <c r="B12" i="12"/>
  <c r="B11" i="12"/>
  <c r="B10" i="12"/>
  <c r="B9" i="12"/>
  <c r="B8" i="12"/>
  <c r="B7" i="12"/>
  <c r="B6" i="12"/>
  <c r="B5" i="12"/>
  <c r="B4" i="12"/>
  <c r="B13" i="10"/>
  <c r="B12" i="10"/>
  <c r="B11" i="10"/>
  <c r="B10" i="10"/>
  <c r="B9" i="10"/>
  <c r="B8" i="10"/>
  <c r="B7" i="10"/>
  <c r="B6" i="10"/>
  <c r="B5" i="10"/>
  <c r="B4" i="10"/>
  <c r="B13" i="9"/>
  <c r="B12" i="9"/>
  <c r="B11" i="9"/>
  <c r="B10" i="9"/>
  <c r="B9" i="9"/>
  <c r="B8" i="9"/>
  <c r="B7" i="9"/>
  <c r="B6" i="9"/>
  <c r="B5" i="9"/>
  <c r="B4" i="9"/>
  <c r="B13" i="11"/>
  <c r="B12" i="11"/>
  <c r="B11" i="11"/>
  <c r="B10" i="11"/>
  <c r="B9" i="11"/>
  <c r="B8" i="11"/>
  <c r="B7" i="11"/>
  <c r="B6" i="11"/>
  <c r="B5" i="11"/>
  <c r="B4" i="11"/>
  <c r="A16" i="25"/>
  <c r="A15" i="25"/>
  <c r="A14" i="25"/>
  <c r="A13" i="25"/>
  <c r="A10" i="25"/>
  <c r="A12" i="25"/>
  <c r="A11" i="25"/>
  <c r="A9" i="25"/>
  <c r="A8" i="25"/>
  <c r="A7" i="25"/>
  <c r="A6" i="25"/>
  <c r="A5" i="25"/>
  <c r="A4" i="25"/>
  <c r="A3" i="25"/>
  <c r="A2" i="25"/>
  <c r="A1" i="25"/>
  <c r="B13" i="5"/>
  <c r="B12" i="5"/>
  <c r="B11" i="5"/>
  <c r="B10" i="5"/>
  <c r="B8" i="5"/>
  <c r="B7" i="5"/>
  <c r="B6" i="5"/>
  <c r="B5" i="5"/>
  <c r="B9" i="5"/>
  <c r="B4" i="5"/>
  <c r="B20" i="3"/>
  <c r="B19" i="3"/>
  <c r="B18" i="3"/>
  <c r="B17" i="3"/>
  <c r="B16" i="3"/>
  <c r="B15" i="3"/>
  <c r="A14" i="3"/>
  <c r="B14" i="3"/>
  <c r="A10" i="1"/>
  <c r="A9" i="1"/>
  <c r="B9" i="2"/>
  <c r="C9" i="2"/>
  <c r="D9" i="2"/>
  <c r="E9" i="2"/>
  <c r="F2" i="2"/>
  <c r="F3" i="2"/>
  <c r="F4" i="2"/>
  <c r="F5" i="2"/>
  <c r="F6" i="2"/>
  <c r="F7" i="2"/>
  <c r="F8" i="2"/>
  <c r="F9" i="2"/>
  <c r="A11" i="1"/>
</calcChain>
</file>

<file path=xl/sharedStrings.xml><?xml version="1.0" encoding="utf-8"?>
<sst xmlns="http://schemas.openxmlformats.org/spreadsheetml/2006/main" count="268" uniqueCount="142">
  <si>
    <t>1. Quartal</t>
  </si>
  <si>
    <t>2. Quartal</t>
  </si>
  <si>
    <t>3. Quartal</t>
  </si>
  <si>
    <t>4. Quartal</t>
  </si>
  <si>
    <t>Summe</t>
  </si>
  <si>
    <t>Produkt 1</t>
  </si>
  <si>
    <t>Produkt 2</t>
  </si>
  <si>
    <t>Produkt 3</t>
  </si>
  <si>
    <t>Produkt 4</t>
  </si>
  <si>
    <t>Produkt 5</t>
  </si>
  <si>
    <t>Produkt 6</t>
  </si>
  <si>
    <t>Produkt 7</t>
  </si>
  <si>
    <t>Wert</t>
  </si>
  <si>
    <t>Funktion/Ergebnis</t>
  </si>
  <si>
    <t>Funktionstext</t>
  </si>
  <si>
    <t>Hinweis</t>
  </si>
  <si>
    <t>=GANZZAHL(12,987)</t>
  </si>
  <si>
    <t>Argument wird direkt als Zahl eingegeben</t>
  </si>
  <si>
    <t>=GANZZAHL("12,987")</t>
  </si>
  <si>
    <t>Argument wird direkt als Text eingegeben</t>
  </si>
  <si>
    <t>=GANZZAHL(A4)</t>
  </si>
  <si>
    <t>Argument als Zell-Verweis</t>
  </si>
  <si>
    <t>12,987</t>
  </si>
  <si>
    <t>=GANZZAHL(A5)</t>
  </si>
  <si>
    <t>Argument als Zell-Verweis, A5 enthält Text!</t>
  </si>
  <si>
    <t>=GANZZAHL(A6)</t>
  </si>
  <si>
    <t>Minus-Wert als Argument</t>
  </si>
  <si>
    <t>=GANZZAHL(SUMME(A2;A3;A6;A7)/2)</t>
  </si>
  <si>
    <t>Funktion und weitere Berechnung als Argument</t>
  </si>
  <si>
    <t>=GANZZAHL(A8)</t>
  </si>
  <si>
    <t>GANZZAHL vom Fehlerwert in A8 ist nicht möglich</t>
  </si>
  <si>
    <t>=GANZZAHL(A9)</t>
  </si>
  <si>
    <t>Wahrheitswerte werden akzeptiert</t>
  </si>
  <si>
    <t>=GANZZAHL(A10)</t>
  </si>
  <si>
    <t>Amerikanische Schreibweise, wird hier falsch interpretiert</t>
  </si>
  <si>
    <t>=GANZZAHL(WECHSELN(A11;".";","))</t>
  </si>
  <si>
    <t>12.987</t>
  </si>
  <si>
    <t>=GANZZAHL(A12)</t>
  </si>
  <si>
    <t>Der Punkt im Text wird als Tausendertrenner interpretiert</t>
  </si>
  <si>
    <t>=GANZZAHL(WECHSELN(T(A13);".";","))</t>
  </si>
  <si>
    <t>So wird das Text-Argument korrekt umgewandelt und ausgewertet</t>
  </si>
  <si>
    <t>Nutzt nichts, ein Blick in den Editierbereich (A11) zeigt, warum</t>
  </si>
  <si>
    <t>Übersicht der Arbeitsblätter</t>
  </si>
  <si>
    <r>
      <rPr>
        <b/>
        <u/>
        <sz val="11"/>
        <color theme="10"/>
        <rFont val="Calibri"/>
        <family val="2"/>
        <scheme val="minor"/>
      </rPr>
      <t>GANZZAHL()</t>
    </r>
    <r>
      <rPr>
        <u/>
        <sz val="11"/>
        <color theme="10"/>
        <rFont val="Calibri"/>
        <family val="2"/>
        <scheme val="minor"/>
      </rPr>
      <t xml:space="preserve"> Beispiele</t>
    </r>
  </si>
  <si>
    <r>
      <rPr>
        <b/>
        <u/>
        <sz val="11"/>
        <color theme="10"/>
        <rFont val="Calibri"/>
        <family val="2"/>
        <scheme val="minor"/>
      </rPr>
      <t>SUMME()</t>
    </r>
    <r>
      <rPr>
        <u/>
        <sz val="11"/>
        <color theme="10"/>
        <rFont val="Calibri"/>
        <family val="2"/>
        <scheme val="minor"/>
      </rPr>
      <t xml:space="preserve"> Beispiel Quartal</t>
    </r>
  </si>
  <si>
    <r>
      <rPr>
        <b/>
        <u/>
        <sz val="11"/>
        <color theme="10"/>
        <rFont val="Calibri"/>
        <family val="2"/>
        <scheme val="minor"/>
      </rPr>
      <t>SUMME()</t>
    </r>
    <r>
      <rPr>
        <u/>
        <sz val="11"/>
        <color theme="10"/>
        <rFont val="Calibri"/>
        <family val="2"/>
        <scheme val="minor"/>
      </rPr>
      <t xml:space="preserve"> allgemeine Beispiele</t>
    </r>
  </si>
  <si>
    <t>=GANZZAHL(A14)</t>
  </si>
  <si>
    <t>Auch kalendarische Daten sind nur eine Zahl …</t>
  </si>
  <si>
    <t>Die GANZZAHL() macht es aus …</t>
  </si>
  <si>
    <r>
      <t xml:space="preserve">In A15 (und A16) steht wirklich: </t>
    </r>
    <r>
      <rPr>
        <b/>
        <sz val="11"/>
        <color theme="1"/>
        <rFont val="Calibri"/>
        <family val="2"/>
        <scheme val="minor"/>
      </rPr>
      <t xml:space="preserve">15.09.2013  </t>
    </r>
    <r>
      <rPr>
        <b/>
        <sz val="11"/>
        <color rgb="FFFF0000"/>
        <rFont val="Calibri"/>
        <family val="2"/>
        <scheme val="minor"/>
      </rPr>
      <t>12:43:33</t>
    </r>
  </si>
  <si>
    <t>=A17-GANZZAHL(A17)</t>
  </si>
  <si>
    <t>=A15=DATWERT("15.09.2013")</t>
  </si>
  <si>
    <t>=GANZZAHL(A16)=DATWERT("15.09.2013")</t>
  </si>
  <si>
    <r>
      <t xml:space="preserve">So berechnen Sie den Nachkomma-Anteil einer </t>
    </r>
    <r>
      <rPr>
        <b/>
        <sz val="11"/>
        <color rgb="FFFF0000"/>
        <rFont val="Calibri"/>
        <family val="2"/>
        <scheme val="minor"/>
      </rPr>
      <t>positiven</t>
    </r>
    <r>
      <rPr>
        <sz val="11"/>
        <color theme="1"/>
        <rFont val="Calibri"/>
        <family val="2"/>
        <scheme val="minor"/>
      </rPr>
      <t xml:space="preserve"> Zahl</t>
    </r>
  </si>
  <si>
    <t>=A18-GANZZAHL(A18)</t>
  </si>
  <si>
    <r>
      <t xml:space="preserve">… was bei </t>
    </r>
    <r>
      <rPr>
        <b/>
        <sz val="11"/>
        <color rgb="FFFF0000"/>
        <rFont val="Calibri"/>
        <family val="2"/>
        <scheme val="minor"/>
      </rPr>
      <t>negativen</t>
    </r>
    <r>
      <rPr>
        <sz val="11"/>
        <color theme="1"/>
        <rFont val="Calibri"/>
        <family val="2"/>
        <scheme val="minor"/>
      </rPr>
      <t xml:space="preserve"> Zahlen zu Fehlergebnissen führt.</t>
    </r>
  </si>
  <si>
    <t>=ABS(A19)-GANZZAHL(ABS(A19))</t>
  </si>
  <si>
    <t>Ohne Vorzeichen stimmt das Ergebnis …</t>
  </si>
  <si>
    <t>Und so auch mit Vorzeichen, egal ob plus oder minus.</t>
  </si>
  <si>
    <t>Funktion RUNDEN()</t>
  </si>
  <si>
    <t>123,45678</t>
  </si>
  <si>
    <t>A10 ist Zahlenformat Text</t>
  </si>
  <si>
    <t>A9 ist als Text eingegeben worden</t>
  </si>
  <si>
    <t>A11 ist direkt als Text eingegeben worden</t>
  </si>
  <si>
    <t>=RUNDEN(A4;2)</t>
  </si>
  <si>
    <t>=RUNDEN(A5;1)</t>
  </si>
  <si>
    <t>=RUNDEN(A6;0)</t>
  </si>
  <si>
    <t>=RUNDEN(A7;-1)</t>
  </si>
  <si>
    <t>=RUNDEN(123,45678;2)</t>
  </si>
  <si>
    <t>=RUNDEN(A9;2)</t>
  </si>
  <si>
    <t>=RUNDEN(A10;2)</t>
  </si>
  <si>
    <t>=RUNDEN(2468,579; -3)</t>
  </si>
  <si>
    <t>MITTELWERT()</t>
  </si>
  <si>
    <t>MAX()</t>
  </si>
  <si>
    <t>MIN() &amp; MAX()</t>
  </si>
  <si>
    <t>RUNDEN()</t>
  </si>
  <si>
    <t>AUFRUNDEN()</t>
  </si>
  <si>
    <t>ABRUNDEN()</t>
  </si>
  <si>
    <t>VRUNDEN()</t>
  </si>
  <si>
    <t>KÜRZEN()</t>
  </si>
  <si>
    <t>OBERGRENZE()</t>
  </si>
  <si>
    <t>UNTERGRENZE()</t>
  </si>
  <si>
    <t>REST()</t>
  </si>
  <si>
    <t>ZUFALLSZAHL()</t>
  </si>
  <si>
    <t>ZUFALLSBEREICH()</t>
  </si>
  <si>
    <t>SUMMEWENN()</t>
  </si>
  <si>
    <t>SUMMEWENNS()</t>
  </si>
  <si>
    <t>SUMMENPRODUKT()</t>
  </si>
  <si>
    <t>ABS()</t>
  </si>
  <si>
    <t>VORZEICHEN()</t>
  </si>
  <si>
    <t>PI()</t>
  </si>
  <si>
    <t>WURZEL()</t>
  </si>
  <si>
    <t>=RÖMISCH(499)</t>
  </si>
  <si>
    <t>=RÖMISCH(499;0)</t>
  </si>
  <si>
    <t>Ohne Typ-Argument, da optional</t>
  </si>
  <si>
    <t>Mit Typ-Argument 0, entspricht Default</t>
  </si>
  <si>
    <t>klassisch</t>
  </si>
  <si>
    <t>etwas kürzer</t>
  </si>
  <si>
    <t>=RÖMISCH(499;1)</t>
  </si>
  <si>
    <t>=RÖMISCH(499;2)</t>
  </si>
  <si>
    <t>Mit Typ-Argument 1</t>
  </si>
  <si>
    <t>Mit Typ-Argument 2</t>
  </si>
  <si>
    <t>Mit Typ-Argument 3</t>
  </si>
  <si>
    <t>Mit Typ-Argument 4</t>
  </si>
  <si>
    <t>noch kürzer</t>
  </si>
  <si>
    <t>=RÖMISCH(499;3)</t>
  </si>
  <si>
    <t>Länge wie Typ 2</t>
  </si>
  <si>
    <t>=RÖMISCH(499;4)</t>
  </si>
  <si>
    <t>extrm kurz</t>
  </si>
  <si>
    <t>=RÖMISCH(E1)</t>
  </si>
  <si>
    <t>Bezug auf Zelle E1</t>
  </si>
  <si>
    <t>=RÖMISCH("499")</t>
  </si>
  <si>
    <t>Zahl in die Funktion als Text eingegeben</t>
  </si>
  <si>
    <t>499</t>
  </si>
  <si>
    <t>=RÖMISCH(F1)</t>
  </si>
  <si>
    <t>Bezug aud F1, die Zelle enthält jedoch Text</t>
  </si>
  <si>
    <t>=RÖMISCH(F1+100)</t>
  </si>
  <si>
    <t>Berechneter Wert (599)</t>
  </si>
  <si>
    <t>=RÖMISCH(3999)</t>
  </si>
  <si>
    <t>Höchster umrechenbarer Wert</t>
  </si>
  <si>
    <t>=RÖMISCH(3999+1)</t>
  </si>
  <si>
    <t>Fehlerwert</t>
  </si>
  <si>
    <t>Größer als 3999, darum Fehler</t>
  </si>
  <si>
    <t>=RÖMISCH(-399)</t>
  </si>
  <si>
    <t>Minuswerte sind nicht darstellbar</t>
  </si>
  <si>
    <t>=RÖMISCH(0)</t>
  </si>
  <si>
    <t>???</t>
  </si>
  <si>
    <t>Eigentlich falsch, denn im Römischen Zahlenbereich gibt es keine Null</t>
  </si>
  <si>
    <t>=RÖMISCH(499,5)</t>
  </si>
  <si>
    <t>Ganzzahlig</t>
  </si>
  <si>
    <t>Nachkommastellen werden abgeschnitten</t>
  </si>
  <si>
    <t>=RÖMISCH(A14+100)</t>
  </si>
  <si>
    <t>Kontrollberechnung zu A14, dort steht also nicht Null …</t>
  </si>
  <si>
    <t>RÖMISCH() Beispiele</t>
  </si>
  <si>
    <t>Funktion KÜRZEN()</t>
  </si>
  <si>
    <t>=RUNDEN("123,45678";2)</t>
  </si>
  <si>
    <t>=RUNDEN(A12;2)</t>
  </si>
  <si>
    <t>Minus-Zahl wird gerundet</t>
  </si>
  <si>
    <t>Funktion VRUNDEN()</t>
  </si>
  <si>
    <t>Funktion ABRUNDEN()</t>
  </si>
  <si>
    <t>Funktion OBERGRENZE()</t>
  </si>
  <si>
    <t>Funktion UNTERGRENZE()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</si>
</sst>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NumberFormat="1" applyFill="1"/>
    <xf numFmtId="0" fontId="0" fillId="0" borderId="0" xfId="0"/>
    <xf numFmtId="0" fontId="0" fillId="0" borderId="0" xfId="0" quotePrefix="1"/>
    <xf numFmtId="0" fontId="0" fillId="2" borderId="4" xfId="0" applyFill="1" applyBorder="1"/>
    <xf numFmtId="0" fontId="0" fillId="0" borderId="0" xfId="0" applyAlignment="1">
      <alignment horizontal="center"/>
    </xf>
    <xf numFmtId="3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2" fillId="0" borderId="0" xfId="1"/>
    <xf numFmtId="22" fontId="0" fillId="0" borderId="0" xfId="0" applyNumberFormat="1"/>
    <xf numFmtId="22" fontId="0" fillId="0" borderId="0" xfId="0" applyNumberFormat="1" applyAlignment="1">
      <alignment horizontal="center"/>
    </xf>
    <xf numFmtId="14" fontId="0" fillId="0" borderId="0" xfId="0" applyNumberFormat="1"/>
    <xf numFmtId="0" fontId="5" fillId="4" borderId="0" xfId="0" applyFont="1" applyFill="1"/>
    <xf numFmtId="0" fontId="0" fillId="4" borderId="0" xfId="0" applyFill="1"/>
    <xf numFmtId="0" fontId="6" fillId="0" borderId="0" xfId="0" applyFont="1"/>
    <xf numFmtId="0" fontId="7" fillId="0" borderId="0" xfId="0" applyFont="1"/>
    <xf numFmtId="0" fontId="1" fillId="0" borderId="0" xfId="0" applyFont="1"/>
    <xf numFmtId="0" fontId="4" fillId="0" borderId="0" xfId="0" quotePrefix="1" applyFont="1"/>
    <xf numFmtId="0" fontId="1" fillId="3" borderId="9" xfId="0" applyFont="1" applyFill="1" applyBorder="1"/>
    <xf numFmtId="0" fontId="0" fillId="5" borderId="0" xfId="0" applyFill="1"/>
    <xf numFmtId="0" fontId="0" fillId="5" borderId="0" xfId="0" quotePrefix="1" applyFill="1"/>
    <xf numFmtId="49" fontId="0" fillId="5" borderId="0" xfId="0" applyNumberFormat="1" applyFill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25"/>
  <sheetViews>
    <sheetView workbookViewId="0">
      <selection activeCell="A12" sqref="A12"/>
    </sheetView>
  </sheetViews>
  <sheetFormatPr baseColWidth="10" defaultRowHeight="15" x14ac:dyDescent="0.25"/>
  <cols>
    <col min="1" max="1" width="29.140625" bestFit="1" customWidth="1"/>
  </cols>
  <sheetData>
    <row r="1" spans="1:1" x14ac:dyDescent="0.25">
      <c r="A1" s="27" t="s">
        <v>42</v>
      </c>
    </row>
    <row r="2" spans="1:1" x14ac:dyDescent="0.25">
      <c r="A2" s="17" t="s">
        <v>45</v>
      </c>
    </row>
    <row r="3" spans="1:1" x14ac:dyDescent="0.25">
      <c r="A3" s="17" t="s">
        <v>44</v>
      </c>
    </row>
    <row r="4" spans="1:1" x14ac:dyDescent="0.25">
      <c r="A4" t="s">
        <v>72</v>
      </c>
    </row>
    <row r="5" spans="1:1" x14ac:dyDescent="0.25">
      <c r="A5" t="s">
        <v>74</v>
      </c>
    </row>
    <row r="6" spans="1:1" x14ac:dyDescent="0.25">
      <c r="A6" t="s">
        <v>73</v>
      </c>
    </row>
    <row r="7" spans="1:1" x14ac:dyDescent="0.25">
      <c r="A7" s="17" t="s">
        <v>43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s="17" t="s">
        <v>133</v>
      </c>
    </row>
  </sheetData>
  <hyperlinks>
    <hyperlink ref="A2" location="'SUMME() diverse'!A1" display="SUMME() allgemein"/>
    <hyperlink ref="A3" location="Quartale!A1" display="SUMME() Beispiel Quartal"/>
    <hyperlink ref="A7" location="'GANZZAHL()'!A1" display="GANZZAHL() Beispiele"/>
    <hyperlink ref="A25" location="'RÖMISCH()'!A1" display="RÖMISCH()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E2" sqref="E2"/>
    </sheetView>
  </sheetViews>
  <sheetFormatPr baseColWidth="10" defaultRowHeight="15" x14ac:dyDescent="0.25"/>
  <cols>
    <col min="1" max="1" width="11.42578125" style="10"/>
    <col min="2" max="2" width="17.42578125" style="10" bestFit="1" customWidth="1"/>
    <col min="3" max="3" width="22.28515625" style="10" customWidth="1"/>
    <col min="4" max="16384" width="11.42578125" style="10"/>
  </cols>
  <sheetData>
    <row r="1" spans="1:4" ht="26.25" x14ac:dyDescent="0.4">
      <c r="A1" s="21" t="s">
        <v>138</v>
      </c>
      <c r="B1" s="22"/>
      <c r="C1" s="22"/>
    </row>
    <row r="3" spans="1:4" ht="15.75" thickBot="1" x14ac:dyDescent="0.3">
      <c r="A3" s="12" t="s">
        <v>12</v>
      </c>
      <c r="B3" s="12" t="s">
        <v>13</v>
      </c>
      <c r="C3" s="12" t="s">
        <v>14</v>
      </c>
      <c r="D3" s="12" t="s">
        <v>15</v>
      </c>
    </row>
    <row r="4" spans="1:4" x14ac:dyDescent="0.25">
      <c r="A4" s="28">
        <v>123.45677999999999</v>
      </c>
      <c r="B4" s="28">
        <f>ROUND(A4,2)</f>
        <v>123.46</v>
      </c>
      <c r="C4" s="29" t="s">
        <v>64</v>
      </c>
      <c r="D4" s="28"/>
    </row>
    <row r="5" spans="1:4" x14ac:dyDescent="0.25">
      <c r="A5" s="28">
        <v>123.45677999999999</v>
      </c>
      <c r="B5" s="28">
        <f>ROUND(A5,1)</f>
        <v>123.5</v>
      </c>
      <c r="C5" s="29" t="s">
        <v>65</v>
      </c>
      <c r="D5" s="28"/>
    </row>
    <row r="6" spans="1:4" x14ac:dyDescent="0.25">
      <c r="A6" s="28">
        <v>123.45677999999999</v>
      </c>
      <c r="B6" s="28">
        <f>ROUND(A6,0)</f>
        <v>123</v>
      </c>
      <c r="C6" s="29" t="s">
        <v>66</v>
      </c>
      <c r="D6" s="28"/>
    </row>
    <row r="7" spans="1:4" x14ac:dyDescent="0.25">
      <c r="A7" s="28">
        <v>123.45677999999999</v>
      </c>
      <c r="B7" s="28">
        <f>ROUND(A7,-1)</f>
        <v>120</v>
      </c>
      <c r="C7" s="29" t="s">
        <v>67</v>
      </c>
      <c r="D7" s="28"/>
    </row>
    <row r="8" spans="1:4" x14ac:dyDescent="0.25">
      <c r="A8" s="28">
        <v>123.45677999999999</v>
      </c>
      <c r="B8" s="28">
        <f>ROUND(123.45678,2)</f>
        <v>123.46</v>
      </c>
      <c r="C8" s="29" t="s">
        <v>68</v>
      </c>
      <c r="D8" s="28"/>
    </row>
    <row r="9" spans="1:4" x14ac:dyDescent="0.25">
      <c r="A9" s="29" t="s">
        <v>60</v>
      </c>
      <c r="B9" s="28">
        <f t="shared" ref="B9:B10" si="0">ROUND(A9,2)</f>
        <v>123.46</v>
      </c>
      <c r="C9" s="29" t="s">
        <v>69</v>
      </c>
      <c r="D9" s="28" t="s">
        <v>62</v>
      </c>
    </row>
    <row r="10" spans="1:4" x14ac:dyDescent="0.25">
      <c r="A10" s="30">
        <v>123.45677999999999</v>
      </c>
      <c r="B10" s="28">
        <f t="shared" si="0"/>
        <v>123.46</v>
      </c>
      <c r="C10" s="29" t="s">
        <v>70</v>
      </c>
      <c r="D10" s="28" t="s">
        <v>61</v>
      </c>
    </row>
    <row r="11" spans="1:4" x14ac:dyDescent="0.25">
      <c r="A11" s="28">
        <v>123.45677999999999</v>
      </c>
      <c r="B11" s="28">
        <f>ROUND("123,45678",2)</f>
        <v>123.46</v>
      </c>
      <c r="C11" s="29" t="s">
        <v>135</v>
      </c>
      <c r="D11" s="28" t="s">
        <v>63</v>
      </c>
    </row>
    <row r="12" spans="1:4" x14ac:dyDescent="0.25">
      <c r="A12" s="28">
        <v>-123.45677999999999</v>
      </c>
      <c r="B12" s="28">
        <f>ROUND(A12,2)</f>
        <v>-123.46</v>
      </c>
      <c r="C12" s="29" t="s">
        <v>136</v>
      </c>
      <c r="D12" s="28" t="s">
        <v>137</v>
      </c>
    </row>
    <row r="13" spans="1:4" x14ac:dyDescent="0.25">
      <c r="A13" s="28">
        <v>2468.5790000000002</v>
      </c>
      <c r="B13" s="28">
        <f>ROUND(2468.579, -3)</f>
        <v>2000</v>
      </c>
      <c r="C13" s="29" t="s">
        <v>71</v>
      </c>
      <c r="D13" s="28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sqref="A1:XFD1048576"/>
    </sheetView>
  </sheetViews>
  <sheetFormatPr baseColWidth="10" defaultRowHeight="15" x14ac:dyDescent="0.25"/>
  <cols>
    <col min="1" max="1" width="11.42578125" style="10"/>
    <col min="2" max="2" width="17.42578125" style="10" bestFit="1" customWidth="1"/>
    <col min="3" max="3" width="22.28515625" style="10" customWidth="1"/>
    <col min="4" max="16384" width="11.42578125" style="10"/>
  </cols>
  <sheetData>
    <row r="1" spans="1:4" ht="26.25" x14ac:dyDescent="0.4">
      <c r="A1" s="21" t="s">
        <v>134</v>
      </c>
      <c r="B1" s="22"/>
      <c r="C1" s="22"/>
    </row>
    <row r="3" spans="1:4" ht="15.75" thickBot="1" x14ac:dyDescent="0.3">
      <c r="A3" s="12" t="s">
        <v>12</v>
      </c>
      <c r="B3" s="12" t="s">
        <v>13</v>
      </c>
      <c r="C3" s="12" t="s">
        <v>14</v>
      </c>
      <c r="D3" s="12" t="s">
        <v>15</v>
      </c>
    </row>
    <row r="4" spans="1:4" x14ac:dyDescent="0.25">
      <c r="A4" s="28">
        <v>123.45677999999999</v>
      </c>
      <c r="B4" s="28">
        <f>ROUND(A4,2)</f>
        <v>123.46</v>
      </c>
      <c r="C4" s="29" t="s">
        <v>64</v>
      </c>
      <c r="D4" s="28"/>
    </row>
    <row r="5" spans="1:4" x14ac:dyDescent="0.25">
      <c r="A5" s="28">
        <v>123.45677999999999</v>
      </c>
      <c r="B5" s="28">
        <f>ROUND(A5,1)</f>
        <v>123.5</v>
      </c>
      <c r="C5" s="29" t="s">
        <v>65</v>
      </c>
      <c r="D5" s="28"/>
    </row>
    <row r="6" spans="1:4" x14ac:dyDescent="0.25">
      <c r="A6" s="28">
        <v>123.45677999999999</v>
      </c>
      <c r="B6" s="28">
        <f>ROUND(A6,0)</f>
        <v>123</v>
      </c>
      <c r="C6" s="29" t="s">
        <v>66</v>
      </c>
      <c r="D6" s="28"/>
    </row>
    <row r="7" spans="1:4" x14ac:dyDescent="0.25">
      <c r="A7" s="28">
        <v>123.45677999999999</v>
      </c>
      <c r="B7" s="28">
        <f>ROUND(A7,-1)</f>
        <v>120</v>
      </c>
      <c r="C7" s="29" t="s">
        <v>67</v>
      </c>
      <c r="D7" s="28"/>
    </row>
    <row r="8" spans="1:4" x14ac:dyDescent="0.25">
      <c r="A8" s="28">
        <v>123.45677999999999</v>
      </c>
      <c r="B8" s="28">
        <f>ROUND(123.45678,2)</f>
        <v>123.46</v>
      </c>
      <c r="C8" s="29" t="s">
        <v>68</v>
      </c>
      <c r="D8" s="28"/>
    </row>
    <row r="9" spans="1:4" x14ac:dyDescent="0.25">
      <c r="A9" s="29" t="s">
        <v>60</v>
      </c>
      <c r="B9" s="28">
        <f t="shared" ref="B9:B10" si="0">ROUND(A9,2)</f>
        <v>123.46</v>
      </c>
      <c r="C9" s="29" t="s">
        <v>69</v>
      </c>
      <c r="D9" s="28" t="s">
        <v>62</v>
      </c>
    </row>
    <row r="10" spans="1:4" x14ac:dyDescent="0.25">
      <c r="A10" s="30">
        <v>123.45677999999999</v>
      </c>
      <c r="B10" s="28">
        <f t="shared" si="0"/>
        <v>123.46</v>
      </c>
      <c r="C10" s="29" t="s">
        <v>70</v>
      </c>
      <c r="D10" s="28" t="s">
        <v>61</v>
      </c>
    </row>
    <row r="11" spans="1:4" x14ac:dyDescent="0.25">
      <c r="A11" s="28">
        <v>123.45677999999999</v>
      </c>
      <c r="B11" s="28">
        <f>ROUND("123,45678",2)</f>
        <v>123.46</v>
      </c>
      <c r="C11" s="29" t="s">
        <v>135</v>
      </c>
      <c r="D11" s="28" t="s">
        <v>63</v>
      </c>
    </row>
    <row r="12" spans="1:4" x14ac:dyDescent="0.25">
      <c r="A12" s="28">
        <v>-123.45677999999999</v>
      </c>
      <c r="B12" s="28">
        <f>ROUND(A12,2)</f>
        <v>-123.46</v>
      </c>
      <c r="C12" s="29" t="s">
        <v>136</v>
      </c>
      <c r="D12" s="28" t="s">
        <v>137</v>
      </c>
    </row>
    <row r="13" spans="1:4" x14ac:dyDescent="0.25">
      <c r="A13" s="28">
        <v>2468.5790000000002</v>
      </c>
      <c r="B13" s="28">
        <f>ROUND(2468.579, -3)</f>
        <v>2000</v>
      </c>
      <c r="C13" s="29" t="s">
        <v>71</v>
      </c>
      <c r="D13" s="28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sqref="A1:XFD1048576"/>
    </sheetView>
  </sheetViews>
  <sheetFormatPr baseColWidth="10" defaultRowHeight="15" x14ac:dyDescent="0.25"/>
  <cols>
    <col min="1" max="1" width="11.42578125" style="10"/>
    <col min="2" max="2" width="17.42578125" style="10" bestFit="1" customWidth="1"/>
    <col min="3" max="3" width="22.28515625" style="10" customWidth="1"/>
    <col min="4" max="16384" width="11.42578125" style="10"/>
  </cols>
  <sheetData>
    <row r="1" spans="1:4" ht="26.25" x14ac:dyDescent="0.4">
      <c r="A1" s="21" t="s">
        <v>140</v>
      </c>
      <c r="B1" s="22"/>
      <c r="C1" s="22"/>
    </row>
    <row r="3" spans="1:4" ht="15.75" thickBot="1" x14ac:dyDescent="0.3">
      <c r="A3" s="12" t="s">
        <v>12</v>
      </c>
      <c r="B3" s="12" t="s">
        <v>13</v>
      </c>
      <c r="C3" s="12" t="s">
        <v>14</v>
      </c>
      <c r="D3" s="12" t="s">
        <v>15</v>
      </c>
    </row>
    <row r="4" spans="1:4" x14ac:dyDescent="0.25">
      <c r="A4" s="28">
        <v>123.45677999999999</v>
      </c>
      <c r="B4" s="28">
        <f>ROUND(A4,2)</f>
        <v>123.46</v>
      </c>
      <c r="C4" s="29" t="s">
        <v>64</v>
      </c>
      <c r="D4" s="28"/>
    </row>
    <row r="5" spans="1:4" x14ac:dyDescent="0.25">
      <c r="A5" s="28">
        <v>123.45677999999999</v>
      </c>
      <c r="B5" s="28">
        <f>ROUND(A5,1)</f>
        <v>123.5</v>
      </c>
      <c r="C5" s="29" t="s">
        <v>65</v>
      </c>
      <c r="D5" s="28"/>
    </row>
    <row r="6" spans="1:4" x14ac:dyDescent="0.25">
      <c r="A6" s="28">
        <v>123.45677999999999</v>
      </c>
      <c r="B6" s="28">
        <f>ROUND(A6,0)</f>
        <v>123</v>
      </c>
      <c r="C6" s="29" t="s">
        <v>66</v>
      </c>
      <c r="D6" s="28"/>
    </row>
    <row r="7" spans="1:4" x14ac:dyDescent="0.25">
      <c r="A7" s="28">
        <v>123.45677999999999</v>
      </c>
      <c r="B7" s="28">
        <f>ROUND(A7,-1)</f>
        <v>120</v>
      </c>
      <c r="C7" s="29" t="s">
        <v>67</v>
      </c>
      <c r="D7" s="28"/>
    </row>
    <row r="8" spans="1:4" x14ac:dyDescent="0.25">
      <c r="A8" s="28">
        <v>123.45677999999999</v>
      </c>
      <c r="B8" s="28">
        <f>ROUND(123.45678,2)</f>
        <v>123.46</v>
      </c>
      <c r="C8" s="29" t="s">
        <v>68</v>
      </c>
      <c r="D8" s="28"/>
    </row>
    <row r="9" spans="1:4" x14ac:dyDescent="0.25">
      <c r="A9" s="29" t="s">
        <v>60</v>
      </c>
      <c r="B9" s="28">
        <f t="shared" ref="B9:B10" si="0">ROUND(A9,2)</f>
        <v>123.46</v>
      </c>
      <c r="C9" s="29" t="s">
        <v>69</v>
      </c>
      <c r="D9" s="28" t="s">
        <v>62</v>
      </c>
    </row>
    <row r="10" spans="1:4" x14ac:dyDescent="0.25">
      <c r="A10" s="30">
        <v>123.45677999999999</v>
      </c>
      <c r="B10" s="28">
        <f t="shared" si="0"/>
        <v>123.46</v>
      </c>
      <c r="C10" s="29" t="s">
        <v>70</v>
      </c>
      <c r="D10" s="28" t="s">
        <v>61</v>
      </c>
    </row>
    <row r="11" spans="1:4" x14ac:dyDescent="0.25">
      <c r="A11" s="28">
        <v>123.45677999999999</v>
      </c>
      <c r="B11" s="28">
        <f>ROUND("123,45678",2)</f>
        <v>123.46</v>
      </c>
      <c r="C11" s="29" t="s">
        <v>135</v>
      </c>
      <c r="D11" s="28" t="s">
        <v>63</v>
      </c>
    </row>
    <row r="12" spans="1:4" x14ac:dyDescent="0.25">
      <c r="A12" s="28">
        <v>-123.45677999999999</v>
      </c>
      <c r="B12" s="28">
        <f>ROUND(A12,2)</f>
        <v>-123.46</v>
      </c>
      <c r="C12" s="29" t="s">
        <v>136</v>
      </c>
      <c r="D12" s="28" t="s">
        <v>137</v>
      </c>
    </row>
    <row r="13" spans="1:4" x14ac:dyDescent="0.25">
      <c r="A13" s="28">
        <v>2468.5790000000002</v>
      </c>
      <c r="B13" s="28">
        <f>ROUND(2468.579, -3)</f>
        <v>2000</v>
      </c>
      <c r="C13" s="29" t="s">
        <v>71</v>
      </c>
      <c r="D13" s="28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sqref="A1:XFD1048576"/>
    </sheetView>
  </sheetViews>
  <sheetFormatPr baseColWidth="10" defaultRowHeight="15" x14ac:dyDescent="0.25"/>
  <cols>
    <col min="1" max="1" width="11.42578125" style="10"/>
    <col min="2" max="2" width="17.42578125" style="10" bestFit="1" customWidth="1"/>
    <col min="3" max="3" width="22.28515625" style="10" customWidth="1"/>
    <col min="4" max="16384" width="11.42578125" style="10"/>
  </cols>
  <sheetData>
    <row r="1" spans="1:4" ht="26.25" x14ac:dyDescent="0.4">
      <c r="A1" s="21" t="s">
        <v>141</v>
      </c>
      <c r="B1" s="22"/>
      <c r="C1" s="22"/>
    </row>
    <row r="3" spans="1:4" ht="15.75" thickBot="1" x14ac:dyDescent="0.3">
      <c r="A3" s="12" t="s">
        <v>12</v>
      </c>
      <c r="B3" s="12" t="s">
        <v>13</v>
      </c>
      <c r="C3" s="12" t="s">
        <v>14</v>
      </c>
      <c r="D3" s="12" t="s">
        <v>15</v>
      </c>
    </row>
    <row r="4" spans="1:4" x14ac:dyDescent="0.25">
      <c r="A4" s="28">
        <v>123.45677999999999</v>
      </c>
      <c r="B4" s="28">
        <f>ROUND(A4,2)</f>
        <v>123.46</v>
      </c>
      <c r="C4" s="29" t="s">
        <v>64</v>
      </c>
      <c r="D4" s="28"/>
    </row>
    <row r="5" spans="1:4" x14ac:dyDescent="0.25">
      <c r="A5" s="28">
        <v>123.45677999999999</v>
      </c>
      <c r="B5" s="28">
        <f>ROUND(A5,1)</f>
        <v>123.5</v>
      </c>
      <c r="C5" s="29" t="s">
        <v>65</v>
      </c>
      <c r="D5" s="28"/>
    </row>
    <row r="6" spans="1:4" x14ac:dyDescent="0.25">
      <c r="A6" s="28">
        <v>123.45677999999999</v>
      </c>
      <c r="B6" s="28">
        <f>ROUND(A6,0)</f>
        <v>123</v>
      </c>
      <c r="C6" s="29" t="s">
        <v>66</v>
      </c>
      <c r="D6" s="28"/>
    </row>
    <row r="7" spans="1:4" x14ac:dyDescent="0.25">
      <c r="A7" s="28">
        <v>123.45677999999999</v>
      </c>
      <c r="B7" s="28">
        <f>ROUND(A7,-1)</f>
        <v>120</v>
      </c>
      <c r="C7" s="29" t="s">
        <v>67</v>
      </c>
      <c r="D7" s="28"/>
    </row>
    <row r="8" spans="1:4" x14ac:dyDescent="0.25">
      <c r="A8" s="28">
        <v>123.45677999999999</v>
      </c>
      <c r="B8" s="28">
        <f>ROUND(123.45678,2)</f>
        <v>123.46</v>
      </c>
      <c r="C8" s="29" t="s">
        <v>68</v>
      </c>
      <c r="D8" s="28"/>
    </row>
    <row r="9" spans="1:4" x14ac:dyDescent="0.25">
      <c r="A9" s="29" t="s">
        <v>60</v>
      </c>
      <c r="B9" s="28">
        <f t="shared" ref="B9:B10" si="0">ROUND(A9,2)</f>
        <v>123.46</v>
      </c>
      <c r="C9" s="29" t="s">
        <v>69</v>
      </c>
      <c r="D9" s="28" t="s">
        <v>62</v>
      </c>
    </row>
    <row r="10" spans="1:4" x14ac:dyDescent="0.25">
      <c r="A10" s="30">
        <v>123.45677999999999</v>
      </c>
      <c r="B10" s="28">
        <f t="shared" si="0"/>
        <v>123.46</v>
      </c>
      <c r="C10" s="29" t="s">
        <v>70</v>
      </c>
      <c r="D10" s="28" t="s">
        <v>61</v>
      </c>
    </row>
    <row r="11" spans="1:4" x14ac:dyDescent="0.25">
      <c r="A11" s="28">
        <v>123.45677999999999</v>
      </c>
      <c r="B11" s="28">
        <f>ROUND("123,45678",2)</f>
        <v>123.46</v>
      </c>
      <c r="C11" s="29" t="s">
        <v>135</v>
      </c>
      <c r="D11" s="28" t="s">
        <v>63</v>
      </c>
    </row>
    <row r="12" spans="1:4" x14ac:dyDescent="0.25">
      <c r="A12" s="28">
        <v>-123.45677999999999</v>
      </c>
      <c r="B12" s="28">
        <f>ROUND(A12,2)</f>
        <v>-123.46</v>
      </c>
      <c r="C12" s="29" t="s">
        <v>136</v>
      </c>
      <c r="D12" s="28" t="s">
        <v>137</v>
      </c>
    </row>
    <row r="13" spans="1:4" x14ac:dyDescent="0.25">
      <c r="A13" s="28">
        <v>2468.5790000000002</v>
      </c>
      <c r="B13" s="28">
        <f>ROUND(2468.579, -3)</f>
        <v>2000</v>
      </c>
      <c r="C13" s="29" t="s">
        <v>71</v>
      </c>
      <c r="D13" s="28"/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6384" width="11.42578125" style="10"/>
  </cols>
  <sheetData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6384" width="11.42578125" style="10"/>
  </cols>
  <sheetData/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6384" width="11.42578125" style="10"/>
  </cols>
  <sheetData/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6384" width="11.42578125" style="10"/>
  </cols>
  <sheetData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6384" width="11.42578125" style="10"/>
  </cols>
  <sheetData/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6384" width="11.42578125" style="10"/>
  </cols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-0.249977111117893"/>
  </sheetPr>
  <dimension ref="A1:D11"/>
  <sheetViews>
    <sheetView tabSelected="1" workbookViewId="0">
      <selection activeCell="A9" sqref="A9"/>
    </sheetView>
  </sheetViews>
  <sheetFormatPr baseColWidth="10" defaultRowHeight="15" x14ac:dyDescent="0.25"/>
  <sheetData>
    <row r="1" spans="1:4" x14ac:dyDescent="0.25">
      <c r="A1">
        <v>29</v>
      </c>
      <c r="B1">
        <v>97</v>
      </c>
      <c r="C1">
        <v>49</v>
      </c>
      <c r="D1">
        <v>127</v>
      </c>
    </row>
    <row r="2" spans="1:4" x14ac:dyDescent="0.25">
      <c r="A2">
        <v>182</v>
      </c>
      <c r="B2">
        <v>94</v>
      </c>
      <c r="C2">
        <v>157</v>
      </c>
      <c r="D2">
        <v>180</v>
      </c>
    </row>
    <row r="3" spans="1:4" x14ac:dyDescent="0.25">
      <c r="A3">
        <v>13</v>
      </c>
      <c r="B3">
        <v>174</v>
      </c>
      <c r="C3">
        <v>13</v>
      </c>
      <c r="D3">
        <v>105</v>
      </c>
    </row>
    <row r="4" spans="1:4" x14ac:dyDescent="0.25">
      <c r="A4">
        <v>111</v>
      </c>
      <c r="B4">
        <v>144</v>
      </c>
      <c r="C4">
        <v>38</v>
      </c>
      <c r="D4">
        <v>53</v>
      </c>
    </row>
    <row r="5" spans="1:4" x14ac:dyDescent="0.25">
      <c r="A5">
        <v>177</v>
      </c>
      <c r="B5">
        <v>147</v>
      </c>
      <c r="C5">
        <v>6</v>
      </c>
      <c r="D5">
        <v>133</v>
      </c>
    </row>
    <row r="6" spans="1:4" x14ac:dyDescent="0.25">
      <c r="A6">
        <v>50</v>
      </c>
      <c r="B6">
        <v>144</v>
      </c>
      <c r="C6">
        <v>71</v>
      </c>
      <c r="D6">
        <v>87</v>
      </c>
    </row>
    <row r="7" spans="1:4" x14ac:dyDescent="0.25">
      <c r="A7">
        <v>42</v>
      </c>
      <c r="B7">
        <v>112</v>
      </c>
      <c r="C7">
        <v>157</v>
      </c>
      <c r="D7">
        <v>140</v>
      </c>
    </row>
    <row r="9" spans="1:4" x14ac:dyDescent="0.25">
      <c r="A9">
        <f>SUM(D6,C3)</f>
        <v>100</v>
      </c>
    </row>
    <row r="10" spans="1:4" x14ac:dyDescent="0.25">
      <c r="A10">
        <f>SUM(A1:D7)</f>
        <v>2832</v>
      </c>
    </row>
    <row r="11" spans="1:4" x14ac:dyDescent="0.25">
      <c r="A11" s="9">
        <f>SUM(A1,C5,A3:C3)</f>
        <v>235</v>
      </c>
    </row>
  </sheetData>
  <pageMargins left="0.7" right="0.7" top="0.78740157499999996" bottom="0.78740157499999996" header="0.3" footer="0.3"/>
  <pageSetup paperSize="9" orientation="portrait" copies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6384" width="11.42578125" style="10"/>
  </cols>
  <sheetData/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6384" width="11.42578125" style="10"/>
  </cols>
  <sheetData/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6384" width="11.42578125" style="10"/>
  </cols>
  <sheetData/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6384" width="11.42578125" style="10"/>
  </cols>
  <sheetData/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F16"/>
  <sheetViews>
    <sheetView workbookViewId="0">
      <selection activeCell="A17" sqref="A17"/>
    </sheetView>
  </sheetViews>
  <sheetFormatPr baseColWidth="10" defaultRowHeight="15" x14ac:dyDescent="0.25"/>
  <cols>
    <col min="1" max="1" width="13" style="10" bestFit="1" customWidth="1"/>
    <col min="2" max="2" width="19.140625" style="10" bestFit="1" customWidth="1"/>
    <col min="3" max="3" width="15.42578125" style="24" customWidth="1"/>
    <col min="4" max="4" width="39.42578125" style="23" bestFit="1" customWidth="1"/>
    <col min="5" max="16384" width="11.42578125" style="10"/>
  </cols>
  <sheetData>
    <row r="1" spans="1:6" x14ac:dyDescent="0.25">
      <c r="A1" s="10" t="str">
        <f>ROMAN(499)</f>
        <v>CDXCIX</v>
      </c>
      <c r="B1" s="11" t="s">
        <v>92</v>
      </c>
      <c r="C1" s="24" t="s">
        <v>96</v>
      </c>
      <c r="D1" s="23" t="s">
        <v>94</v>
      </c>
      <c r="E1" s="25">
        <v>499</v>
      </c>
      <c r="F1" s="26" t="s">
        <v>113</v>
      </c>
    </row>
    <row r="2" spans="1:6" x14ac:dyDescent="0.25">
      <c r="A2" s="10" t="str">
        <f>ROMAN(499,0)</f>
        <v>CDXCIX</v>
      </c>
      <c r="B2" s="11" t="s">
        <v>93</v>
      </c>
      <c r="C2" s="24" t="s">
        <v>96</v>
      </c>
      <c r="D2" s="23" t="s">
        <v>95</v>
      </c>
    </row>
    <row r="3" spans="1:6" x14ac:dyDescent="0.25">
      <c r="A3" s="10" t="str">
        <f>ROMAN(499,1)</f>
        <v>LDVLIV</v>
      </c>
      <c r="B3" s="11" t="s">
        <v>98</v>
      </c>
      <c r="C3" s="24" t="s">
        <v>97</v>
      </c>
      <c r="D3" s="23" t="s">
        <v>100</v>
      </c>
    </row>
    <row r="4" spans="1:6" x14ac:dyDescent="0.25">
      <c r="A4" s="10" t="str">
        <f>ROMAN(499,2)</f>
        <v>XDIX</v>
      </c>
      <c r="B4" s="11" t="s">
        <v>99</v>
      </c>
      <c r="C4" s="24" t="s">
        <v>104</v>
      </c>
      <c r="D4" s="23" t="s">
        <v>101</v>
      </c>
    </row>
    <row r="5" spans="1:6" x14ac:dyDescent="0.25">
      <c r="A5" s="10" t="str">
        <f>ROMAN(499,3)</f>
        <v>VDIV</v>
      </c>
      <c r="B5" s="11" t="s">
        <v>105</v>
      </c>
      <c r="C5" s="24" t="s">
        <v>106</v>
      </c>
      <c r="D5" s="23" t="s">
        <v>102</v>
      </c>
    </row>
    <row r="6" spans="1:6" x14ac:dyDescent="0.25">
      <c r="A6" s="10" t="str">
        <f>ROMAN(499,4)</f>
        <v>ID</v>
      </c>
      <c r="B6" s="11" t="s">
        <v>107</v>
      </c>
      <c r="C6" s="24" t="s">
        <v>108</v>
      </c>
      <c r="D6" s="23" t="s">
        <v>103</v>
      </c>
    </row>
    <row r="7" spans="1:6" x14ac:dyDescent="0.25">
      <c r="A7" s="10" t="str">
        <f>ROMAN(E1)</f>
        <v>CDXCIX</v>
      </c>
      <c r="B7" s="11" t="s">
        <v>109</v>
      </c>
      <c r="C7" s="24" t="s">
        <v>96</v>
      </c>
      <c r="D7" s="23" t="s">
        <v>110</v>
      </c>
    </row>
    <row r="8" spans="1:6" x14ac:dyDescent="0.25">
      <c r="A8" s="10" t="str">
        <f>ROMAN("499")</f>
        <v>CDXCIX</v>
      </c>
      <c r="B8" s="11" t="s">
        <v>111</v>
      </c>
      <c r="D8" s="23" t="s">
        <v>112</v>
      </c>
    </row>
    <row r="9" spans="1:6" x14ac:dyDescent="0.25">
      <c r="A9" s="10" t="str">
        <f>ROMAN(F1)</f>
        <v>CDXCIX</v>
      </c>
      <c r="B9" s="11" t="s">
        <v>114</v>
      </c>
      <c r="D9" s="23" t="s">
        <v>115</v>
      </c>
    </row>
    <row r="10" spans="1:6" x14ac:dyDescent="0.25">
      <c r="A10" s="10" t="str">
        <f>ROMAN(F1+100)</f>
        <v>DXCIX</v>
      </c>
      <c r="B10" s="11" t="s">
        <v>116</v>
      </c>
      <c r="D10" s="23" t="s">
        <v>117</v>
      </c>
    </row>
    <row r="11" spans="1:6" x14ac:dyDescent="0.25">
      <c r="A11" s="10" t="str">
        <f>ROMAN(3999)</f>
        <v>MMMCMXCIX</v>
      </c>
      <c r="B11" s="11" t="s">
        <v>118</v>
      </c>
      <c r="D11" s="23" t="s">
        <v>119</v>
      </c>
    </row>
    <row r="12" spans="1:6" x14ac:dyDescent="0.25">
      <c r="A12" s="10" t="e">
        <f>ROMAN(3999+1)</f>
        <v>#VALUE!</v>
      </c>
      <c r="B12" s="11" t="s">
        <v>120</v>
      </c>
      <c r="C12" s="24" t="s">
        <v>121</v>
      </c>
      <c r="D12" s="23" t="s">
        <v>122</v>
      </c>
    </row>
    <row r="13" spans="1:6" x14ac:dyDescent="0.25">
      <c r="A13" s="10" t="e">
        <f>ROMAN(-399)</f>
        <v>#VALUE!</v>
      </c>
      <c r="B13" s="11" t="s">
        <v>123</v>
      </c>
      <c r="C13" s="24" t="s">
        <v>121</v>
      </c>
      <c r="D13" s="23" t="s">
        <v>124</v>
      </c>
    </row>
    <row r="14" spans="1:6" x14ac:dyDescent="0.25">
      <c r="A14" s="10" t="str">
        <f>ROMAN(0)</f>
        <v/>
      </c>
      <c r="B14" s="11" t="s">
        <v>125</v>
      </c>
      <c r="C14" s="24" t="s">
        <v>126</v>
      </c>
      <c r="D14" s="23" t="s">
        <v>127</v>
      </c>
    </row>
    <row r="15" spans="1:6" x14ac:dyDescent="0.25">
      <c r="A15" s="10" t="str">
        <f>ROMAN(499.5)</f>
        <v>CDXCIX</v>
      </c>
      <c r="B15" s="11" t="s">
        <v>128</v>
      </c>
      <c r="C15" s="24" t="s">
        <v>129</v>
      </c>
      <c r="D15" s="23" t="s">
        <v>130</v>
      </c>
    </row>
    <row r="16" spans="1:6" x14ac:dyDescent="0.25">
      <c r="A16" s="10" t="e">
        <f>ROMAN(A14+100)</f>
        <v>#VALUE!</v>
      </c>
      <c r="B16" s="11" t="s">
        <v>131</v>
      </c>
      <c r="C16" s="24" t="s">
        <v>121</v>
      </c>
      <c r="D16" s="23" t="s">
        <v>132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3" tint="-0.249977111117893"/>
  </sheetPr>
  <dimension ref="A1:F10"/>
  <sheetViews>
    <sheetView workbookViewId="0">
      <selection activeCell="A10" sqref="A10"/>
    </sheetView>
  </sheetViews>
  <sheetFormatPr baseColWidth="10" defaultRowHeight="15" x14ac:dyDescent="0.25"/>
  <sheetData>
    <row r="1" spans="1:6" ht="15.75" thickBot="1" x14ac:dyDescent="0.3">
      <c r="A1" s="6"/>
      <c r="B1" s="4" t="s">
        <v>0</v>
      </c>
      <c r="C1" s="4" t="s">
        <v>1</v>
      </c>
      <c r="D1" s="4" t="s">
        <v>2</v>
      </c>
      <c r="E1" s="4" t="s">
        <v>3</v>
      </c>
      <c r="F1" s="5" t="s">
        <v>4</v>
      </c>
    </row>
    <row r="2" spans="1:6" x14ac:dyDescent="0.25">
      <c r="A2" s="7" t="s">
        <v>5</v>
      </c>
      <c r="B2">
        <v>29</v>
      </c>
      <c r="C2">
        <v>97</v>
      </c>
      <c r="D2">
        <v>49</v>
      </c>
      <c r="E2">
        <v>127</v>
      </c>
      <c r="F2" s="2">
        <f t="shared" ref="F2:F9" si="0">SUM(B2:E2)</f>
        <v>302</v>
      </c>
    </row>
    <row r="3" spans="1:6" x14ac:dyDescent="0.25">
      <c r="A3" s="7" t="s">
        <v>6</v>
      </c>
      <c r="B3">
        <v>182</v>
      </c>
      <c r="C3">
        <v>94</v>
      </c>
      <c r="D3">
        <v>157</v>
      </c>
      <c r="E3">
        <v>180</v>
      </c>
      <c r="F3" s="2">
        <f t="shared" si="0"/>
        <v>613</v>
      </c>
    </row>
    <row r="4" spans="1:6" x14ac:dyDescent="0.25">
      <c r="A4" s="7" t="s">
        <v>7</v>
      </c>
      <c r="B4">
        <v>13</v>
      </c>
      <c r="C4">
        <v>174</v>
      </c>
      <c r="D4">
        <v>52</v>
      </c>
      <c r="E4">
        <v>105</v>
      </c>
      <c r="F4" s="2">
        <f t="shared" si="0"/>
        <v>344</v>
      </c>
    </row>
    <row r="5" spans="1:6" x14ac:dyDescent="0.25">
      <c r="A5" s="7" t="s">
        <v>8</v>
      </c>
      <c r="B5">
        <v>111</v>
      </c>
      <c r="C5">
        <v>144</v>
      </c>
      <c r="D5">
        <v>38</v>
      </c>
      <c r="E5">
        <v>53</v>
      </c>
      <c r="F5" s="2">
        <f t="shared" si="0"/>
        <v>346</v>
      </c>
    </row>
    <row r="6" spans="1:6" x14ac:dyDescent="0.25">
      <c r="A6" s="7" t="s">
        <v>9</v>
      </c>
      <c r="B6">
        <v>177</v>
      </c>
      <c r="C6">
        <v>147</v>
      </c>
      <c r="D6">
        <v>6</v>
      </c>
      <c r="E6">
        <v>133</v>
      </c>
      <c r="F6" s="2">
        <f t="shared" si="0"/>
        <v>463</v>
      </c>
    </row>
    <row r="7" spans="1:6" x14ac:dyDescent="0.25">
      <c r="A7" s="7" t="s">
        <v>10</v>
      </c>
      <c r="B7">
        <v>50</v>
      </c>
      <c r="C7">
        <v>144</v>
      </c>
      <c r="D7">
        <v>71</v>
      </c>
      <c r="E7">
        <v>87</v>
      </c>
      <c r="F7" s="2">
        <f t="shared" si="0"/>
        <v>352</v>
      </c>
    </row>
    <row r="8" spans="1:6" x14ac:dyDescent="0.25">
      <c r="A8" s="7" t="s">
        <v>11</v>
      </c>
      <c r="B8">
        <v>42</v>
      </c>
      <c r="C8">
        <v>112</v>
      </c>
      <c r="D8">
        <v>157</v>
      </c>
      <c r="E8">
        <v>140</v>
      </c>
      <c r="F8" s="3">
        <f t="shared" si="0"/>
        <v>451</v>
      </c>
    </row>
    <row r="9" spans="1:6" ht="15.75" thickBot="1" x14ac:dyDescent="0.3">
      <c r="A9" s="8" t="s">
        <v>4</v>
      </c>
      <c r="B9" s="1">
        <f>SUM(B2:B8)</f>
        <v>604</v>
      </c>
      <c r="C9" s="1">
        <f>SUM(C2:C8)</f>
        <v>912</v>
      </c>
      <c r="D9" s="1">
        <f>SUM(D2:D8)</f>
        <v>530</v>
      </c>
      <c r="E9" s="1">
        <f>SUM(E2:E8)</f>
        <v>825</v>
      </c>
      <c r="F9" s="1">
        <f t="shared" si="0"/>
        <v>2871</v>
      </c>
    </row>
    <row r="10" spans="1:6" ht="15.75" thickTop="1" x14ac:dyDescent="0.25"/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6384" width="11.42578125" style="10"/>
  </cols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6384" width="11.42578125" style="10"/>
  </cols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6" tint="-0.499984740745262"/>
  </sheetPr>
  <dimension ref="A1:D20"/>
  <sheetViews>
    <sheetView workbookViewId="0">
      <selection activeCell="C41" sqref="C41"/>
    </sheetView>
  </sheetViews>
  <sheetFormatPr baseColWidth="10" defaultRowHeight="15" x14ac:dyDescent="0.25"/>
  <cols>
    <col min="1" max="1" width="15.140625" bestFit="1" customWidth="1"/>
    <col min="2" max="2" width="19.5703125" customWidth="1"/>
    <col min="3" max="3" width="38.7109375" bestFit="1" customWidth="1"/>
    <col min="4" max="4" width="61.140625" bestFit="1" customWidth="1"/>
  </cols>
  <sheetData>
    <row r="1" spans="1:4" ht="15.75" thickBot="1" x14ac:dyDescent="0.3">
      <c r="A1" s="12" t="s">
        <v>12</v>
      </c>
      <c r="B1" s="12" t="s">
        <v>13</v>
      </c>
      <c r="C1" s="12" t="s">
        <v>14</v>
      </c>
      <c r="D1" s="12" t="s">
        <v>15</v>
      </c>
    </row>
    <row r="2" spans="1:4" x14ac:dyDescent="0.25">
      <c r="A2" s="10">
        <v>12.987</v>
      </c>
      <c r="B2" s="13">
        <v>12</v>
      </c>
      <c r="C2" s="11" t="s">
        <v>16</v>
      </c>
      <c r="D2" s="10" t="s">
        <v>17</v>
      </c>
    </row>
    <row r="3" spans="1:4" x14ac:dyDescent="0.25">
      <c r="A3" s="10">
        <v>12.987</v>
      </c>
      <c r="B3" s="13">
        <v>12</v>
      </c>
      <c r="C3" s="11" t="s">
        <v>18</v>
      </c>
      <c r="D3" s="10" t="s">
        <v>19</v>
      </c>
    </row>
    <row r="4" spans="1:4" x14ac:dyDescent="0.25">
      <c r="A4" s="10">
        <v>12.987</v>
      </c>
      <c r="B4" s="13">
        <v>12</v>
      </c>
      <c r="C4" s="11" t="s">
        <v>20</v>
      </c>
      <c r="D4" s="10" t="s">
        <v>21</v>
      </c>
    </row>
    <row r="5" spans="1:4" x14ac:dyDescent="0.25">
      <c r="A5" s="11" t="s">
        <v>22</v>
      </c>
      <c r="B5" s="13">
        <v>12</v>
      </c>
      <c r="C5" s="11" t="s">
        <v>23</v>
      </c>
      <c r="D5" s="10" t="s">
        <v>24</v>
      </c>
    </row>
    <row r="6" spans="1:4" x14ac:dyDescent="0.25">
      <c r="A6" s="10">
        <v>-12.987</v>
      </c>
      <c r="B6" s="13">
        <v>-13</v>
      </c>
      <c r="C6" s="11" t="s">
        <v>25</v>
      </c>
      <c r="D6" s="10" t="s">
        <v>26</v>
      </c>
    </row>
    <row r="7" spans="1:4" x14ac:dyDescent="0.25">
      <c r="A7" s="10">
        <v>12.987</v>
      </c>
      <c r="B7" s="13">
        <v>12</v>
      </c>
      <c r="C7" s="11" t="s">
        <v>27</v>
      </c>
      <c r="D7" s="10" t="s">
        <v>28</v>
      </c>
    </row>
    <row r="8" spans="1:4" x14ac:dyDescent="0.25">
      <c r="A8" s="10" t="e">
        <v>#DIV/0!</v>
      </c>
      <c r="B8" s="13" t="e">
        <v>#DIV/0!</v>
      </c>
      <c r="C8" s="11" t="s">
        <v>29</v>
      </c>
      <c r="D8" s="10" t="s">
        <v>30</v>
      </c>
    </row>
    <row r="9" spans="1:4" x14ac:dyDescent="0.25">
      <c r="A9" s="10" t="b">
        <v>1</v>
      </c>
      <c r="B9" s="13">
        <v>1</v>
      </c>
      <c r="C9" s="11" t="s">
        <v>31</v>
      </c>
      <c r="D9" s="10" t="s">
        <v>32</v>
      </c>
    </row>
    <row r="10" spans="1:4" x14ac:dyDescent="0.25">
      <c r="A10" s="14">
        <v>12987</v>
      </c>
      <c r="B10" s="13">
        <v>12987</v>
      </c>
      <c r="C10" s="11" t="s">
        <v>33</v>
      </c>
      <c r="D10" s="10" t="s">
        <v>34</v>
      </c>
    </row>
    <row r="11" spans="1:4" x14ac:dyDescent="0.25">
      <c r="A11" s="14">
        <v>12987</v>
      </c>
      <c r="B11" s="13">
        <v>12987</v>
      </c>
      <c r="C11" s="11" t="s">
        <v>35</v>
      </c>
      <c r="D11" s="10" t="s">
        <v>41</v>
      </c>
    </row>
    <row r="12" spans="1:4" x14ac:dyDescent="0.25">
      <c r="A12" s="15" t="s">
        <v>36</v>
      </c>
      <c r="B12" s="16">
        <v>12987</v>
      </c>
      <c r="C12" s="11" t="s">
        <v>37</v>
      </c>
      <c r="D12" s="10" t="s">
        <v>38</v>
      </c>
    </row>
    <row r="13" spans="1:4" x14ac:dyDescent="0.25">
      <c r="A13" s="15" t="s">
        <v>36</v>
      </c>
      <c r="B13" s="13">
        <v>12</v>
      </c>
      <c r="C13" s="11" t="s">
        <v>39</v>
      </c>
      <c r="D13" s="10" t="s">
        <v>40</v>
      </c>
    </row>
    <row r="14" spans="1:4" x14ac:dyDescent="0.25">
      <c r="A14" s="18">
        <f ca="1">NOW()</f>
        <v>41561.027796643517</v>
      </c>
      <c r="B14" s="19">
        <f ca="1">INT(A14)</f>
        <v>41561</v>
      </c>
      <c r="C14" s="11" t="s">
        <v>46</v>
      </c>
      <c r="D14" t="s">
        <v>47</v>
      </c>
    </row>
    <row r="15" spans="1:4" x14ac:dyDescent="0.25">
      <c r="A15" s="20">
        <v>41532.530241550929</v>
      </c>
      <c r="B15" s="13" t="b">
        <f>A15=DATEVALUE("15.09.2013")</f>
        <v>0</v>
      </c>
      <c r="C15" s="11" t="s">
        <v>51</v>
      </c>
      <c r="D15" t="s">
        <v>49</v>
      </c>
    </row>
    <row r="16" spans="1:4" x14ac:dyDescent="0.25">
      <c r="A16" s="20">
        <v>41532.530241550929</v>
      </c>
      <c r="B16" s="13" t="b">
        <f>INT(A16)=DATEVALUE("15.09.2013")</f>
        <v>1</v>
      </c>
      <c r="C16" s="11" t="s">
        <v>52</v>
      </c>
      <c r="D16" t="s">
        <v>48</v>
      </c>
    </row>
    <row r="17" spans="1:4" x14ac:dyDescent="0.25">
      <c r="A17" s="10">
        <v>12.987</v>
      </c>
      <c r="B17" s="13">
        <f>A17-INT(A17)</f>
        <v>0.9870000000000001</v>
      </c>
      <c r="C17" s="11" t="s">
        <v>50</v>
      </c>
      <c r="D17" t="s">
        <v>53</v>
      </c>
    </row>
    <row r="18" spans="1:4" x14ac:dyDescent="0.25">
      <c r="A18" s="10">
        <v>-12.987</v>
      </c>
      <c r="B18" s="13">
        <f>A18-INT(A18)</f>
        <v>1.2999999999999901E-2</v>
      </c>
      <c r="C18" s="11" t="s">
        <v>54</v>
      </c>
      <c r="D18" t="s">
        <v>55</v>
      </c>
    </row>
    <row r="19" spans="1:4" x14ac:dyDescent="0.25">
      <c r="A19" s="10">
        <v>-12.987</v>
      </c>
      <c r="B19" s="13">
        <f>ABS(A19)-INT(ABS(A19))</f>
        <v>0.9870000000000001</v>
      </c>
      <c r="C19" s="11" t="s">
        <v>56</v>
      </c>
      <c r="D19" t="s">
        <v>57</v>
      </c>
    </row>
    <row r="20" spans="1:4" x14ac:dyDescent="0.25">
      <c r="A20" s="10">
        <v>-12.987</v>
      </c>
      <c r="B20" s="13">
        <f>(ABS(A20)-INT(ABS(A20)))*SIGN(A20)</f>
        <v>-0.9870000000000001</v>
      </c>
      <c r="C20" s="11" t="s">
        <v>56</v>
      </c>
      <c r="D20" t="s">
        <v>58</v>
      </c>
    </row>
  </sheetData>
  <pageMargins left="0.7" right="0.7" top="0.78740157499999996" bottom="0.78740157499999996" header="0.3" footer="0.3"/>
  <pageSetup paperSize="9" orientation="portrait" copies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4" sqref="A4"/>
    </sheetView>
  </sheetViews>
  <sheetFormatPr baseColWidth="10" defaultRowHeight="15" x14ac:dyDescent="0.25"/>
  <cols>
    <col min="2" max="2" width="17.42578125" bestFit="1" customWidth="1"/>
    <col min="3" max="3" width="25" customWidth="1"/>
  </cols>
  <sheetData>
    <row r="1" spans="1:4" ht="26.25" x14ac:dyDescent="0.4">
      <c r="A1" s="21" t="s">
        <v>59</v>
      </c>
      <c r="B1" s="22"/>
      <c r="C1" s="22"/>
      <c r="D1" s="10"/>
    </row>
    <row r="3" spans="1:4" ht="15.75" thickBot="1" x14ac:dyDescent="0.3">
      <c r="A3" s="12" t="s">
        <v>12</v>
      </c>
      <c r="B3" s="12" t="s">
        <v>13</v>
      </c>
      <c r="C3" s="12" t="s">
        <v>14</v>
      </c>
      <c r="D3" s="12" t="s">
        <v>15</v>
      </c>
    </row>
    <row r="4" spans="1:4" x14ac:dyDescent="0.25">
      <c r="A4">
        <v>123.45677999999999</v>
      </c>
      <c r="B4">
        <f>ROUND(A4,2)</f>
        <v>123.46</v>
      </c>
      <c r="C4" s="11" t="s">
        <v>64</v>
      </c>
    </row>
    <row r="5" spans="1:4" x14ac:dyDescent="0.25">
      <c r="A5" s="10">
        <v>123.45677999999999</v>
      </c>
      <c r="B5" s="10">
        <f>ROUND(A5,1)</f>
        <v>123.5</v>
      </c>
      <c r="C5" s="11" t="s">
        <v>65</v>
      </c>
    </row>
    <row r="6" spans="1:4" x14ac:dyDescent="0.25">
      <c r="A6" s="10">
        <v>123.45677999999999</v>
      </c>
      <c r="B6" s="10">
        <f>ROUND(A6,0)</f>
        <v>123</v>
      </c>
      <c r="C6" s="11" t="s">
        <v>66</v>
      </c>
    </row>
    <row r="7" spans="1:4" x14ac:dyDescent="0.25">
      <c r="A7" s="10">
        <v>123.45677999999999</v>
      </c>
      <c r="B7" s="10">
        <f>ROUND(A7,-1)</f>
        <v>120</v>
      </c>
      <c r="C7" s="11" t="s">
        <v>67</v>
      </c>
    </row>
    <row r="8" spans="1:4" x14ac:dyDescent="0.25">
      <c r="A8" s="10">
        <v>123.45677999999999</v>
      </c>
      <c r="B8" s="10">
        <f>ROUND(123.45678,2)</f>
        <v>123.46</v>
      </c>
      <c r="C8" s="11" t="s">
        <v>68</v>
      </c>
    </row>
    <row r="9" spans="1:4" x14ac:dyDescent="0.25">
      <c r="A9" s="11" t="s">
        <v>60</v>
      </c>
      <c r="B9" s="10">
        <f t="shared" ref="B9:B10" si="0">ROUND(A9,2)</f>
        <v>123.46</v>
      </c>
      <c r="C9" s="11" t="s">
        <v>69</v>
      </c>
      <c r="D9" t="s">
        <v>62</v>
      </c>
    </row>
    <row r="10" spans="1:4" x14ac:dyDescent="0.25">
      <c r="A10" s="15">
        <v>123.45677999999999</v>
      </c>
      <c r="B10" s="10">
        <f t="shared" si="0"/>
        <v>123.46</v>
      </c>
      <c r="C10" s="11" t="s">
        <v>70</v>
      </c>
      <c r="D10" t="s">
        <v>61</v>
      </c>
    </row>
    <row r="11" spans="1:4" x14ac:dyDescent="0.25">
      <c r="A11" s="10">
        <v>123.45677999999999</v>
      </c>
      <c r="B11" s="10">
        <f>ROUND("123,45678",2)</f>
        <v>123.46</v>
      </c>
      <c r="C11" s="11" t="s">
        <v>135</v>
      </c>
      <c r="D11" t="s">
        <v>63</v>
      </c>
    </row>
    <row r="12" spans="1:4" x14ac:dyDescent="0.25">
      <c r="A12" s="10">
        <v>-123.45677999999999</v>
      </c>
      <c r="B12">
        <f>ROUND(A12,2)</f>
        <v>-123.46</v>
      </c>
      <c r="C12" s="11" t="s">
        <v>136</v>
      </c>
      <c r="D12" t="s">
        <v>137</v>
      </c>
    </row>
    <row r="13" spans="1:4" x14ac:dyDescent="0.25">
      <c r="A13">
        <v>2468.5790000000002</v>
      </c>
      <c r="B13">
        <f>ROUND(2468.579, -3)</f>
        <v>2000</v>
      </c>
      <c r="C13" s="11" t="s">
        <v>71</v>
      </c>
    </row>
  </sheetData>
  <pageMargins left="0.7" right="0.7" top="0.78740157499999996" bottom="0.78740157499999996" header="0.3" footer="0.3"/>
  <pageSetup paperSize="9" orientation="portrait" copies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3" sqref="A3"/>
    </sheetView>
  </sheetViews>
  <sheetFormatPr baseColWidth="10" defaultRowHeight="15" x14ac:dyDescent="0.25"/>
  <cols>
    <col min="1" max="1" width="11.42578125" style="10"/>
    <col min="2" max="2" width="17.42578125" style="10" bestFit="1" customWidth="1"/>
    <col min="3" max="3" width="22.28515625" style="10" customWidth="1"/>
    <col min="4" max="16384" width="11.42578125" style="10"/>
  </cols>
  <sheetData>
    <row r="1" spans="1:4" ht="26.25" x14ac:dyDescent="0.4">
      <c r="A1" s="21" t="s">
        <v>139</v>
      </c>
      <c r="B1" s="22"/>
      <c r="C1" s="22"/>
    </row>
    <row r="3" spans="1:4" ht="15.75" thickBot="1" x14ac:dyDescent="0.3">
      <c r="A3" s="12" t="s">
        <v>12</v>
      </c>
      <c r="B3" s="12" t="s">
        <v>13</v>
      </c>
      <c r="C3" s="12" t="s">
        <v>14</v>
      </c>
      <c r="D3" s="12" t="s">
        <v>15</v>
      </c>
    </row>
    <row r="4" spans="1:4" x14ac:dyDescent="0.25">
      <c r="A4" s="28">
        <v>123.45677999999999</v>
      </c>
      <c r="B4" s="28">
        <f>ROUND(A4,2)</f>
        <v>123.46</v>
      </c>
      <c r="C4" s="29" t="s">
        <v>64</v>
      </c>
      <c r="D4" s="28"/>
    </row>
    <row r="5" spans="1:4" x14ac:dyDescent="0.25">
      <c r="A5" s="28">
        <v>123.45677999999999</v>
      </c>
      <c r="B5" s="28">
        <f>ROUND(A5,1)</f>
        <v>123.5</v>
      </c>
      <c r="C5" s="29" t="s">
        <v>65</v>
      </c>
      <c r="D5" s="28"/>
    </row>
    <row r="6" spans="1:4" x14ac:dyDescent="0.25">
      <c r="A6" s="28">
        <v>123.45677999999999</v>
      </c>
      <c r="B6" s="28">
        <f>ROUND(A6,0)</f>
        <v>123</v>
      </c>
      <c r="C6" s="29" t="s">
        <v>66</v>
      </c>
      <c r="D6" s="28"/>
    </row>
    <row r="7" spans="1:4" x14ac:dyDescent="0.25">
      <c r="A7" s="28">
        <v>123.45677999999999</v>
      </c>
      <c r="B7" s="28">
        <f>ROUND(A7,-1)</f>
        <v>120</v>
      </c>
      <c r="C7" s="29" t="s">
        <v>67</v>
      </c>
      <c r="D7" s="28"/>
    </row>
    <row r="8" spans="1:4" x14ac:dyDescent="0.25">
      <c r="A8" s="28">
        <v>123.45677999999999</v>
      </c>
      <c r="B8" s="28">
        <f>ROUND(123.45678,2)</f>
        <v>123.46</v>
      </c>
      <c r="C8" s="29" t="s">
        <v>68</v>
      </c>
      <c r="D8" s="28"/>
    </row>
    <row r="9" spans="1:4" x14ac:dyDescent="0.25">
      <c r="A9" s="29" t="s">
        <v>60</v>
      </c>
      <c r="B9" s="28">
        <f t="shared" ref="B9:B10" si="0">ROUND(A9,2)</f>
        <v>123.46</v>
      </c>
      <c r="C9" s="29" t="s">
        <v>69</v>
      </c>
      <c r="D9" s="28" t="s">
        <v>62</v>
      </c>
    </row>
    <row r="10" spans="1:4" x14ac:dyDescent="0.25">
      <c r="A10" s="30">
        <v>123.45677999999999</v>
      </c>
      <c r="B10" s="28">
        <f t="shared" si="0"/>
        <v>123.46</v>
      </c>
      <c r="C10" s="29" t="s">
        <v>70</v>
      </c>
      <c r="D10" s="28" t="s">
        <v>61</v>
      </c>
    </row>
    <row r="11" spans="1:4" x14ac:dyDescent="0.25">
      <c r="A11" s="28">
        <v>123.45677999999999</v>
      </c>
      <c r="B11" s="28">
        <f>ROUND("123,45678",2)</f>
        <v>123.46</v>
      </c>
      <c r="C11" s="29" t="s">
        <v>135</v>
      </c>
      <c r="D11" s="28" t="s">
        <v>63</v>
      </c>
    </row>
    <row r="12" spans="1:4" x14ac:dyDescent="0.25">
      <c r="A12" s="28">
        <v>-123.45677999999999</v>
      </c>
      <c r="B12" s="28">
        <f>ROUND(A12,2)</f>
        <v>-123.46</v>
      </c>
      <c r="C12" s="29" t="s">
        <v>136</v>
      </c>
      <c r="D12" s="28" t="s">
        <v>137</v>
      </c>
    </row>
    <row r="13" spans="1:4" x14ac:dyDescent="0.25">
      <c r="A13" s="28">
        <v>2468.5790000000002</v>
      </c>
      <c r="B13" s="28">
        <f>ROUND(2468.579, -3)</f>
        <v>2000</v>
      </c>
      <c r="C13" s="29" t="s">
        <v>71</v>
      </c>
      <c r="D13" s="28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4" sqref="A4:D13"/>
    </sheetView>
  </sheetViews>
  <sheetFormatPr baseColWidth="10" defaultRowHeight="15" x14ac:dyDescent="0.25"/>
  <cols>
    <col min="1" max="1" width="11.42578125" style="10"/>
    <col min="2" max="2" width="17.42578125" style="10" bestFit="1" customWidth="1"/>
    <col min="3" max="3" width="22.28515625" style="10" customWidth="1"/>
    <col min="4" max="16384" width="11.42578125" style="10"/>
  </cols>
  <sheetData>
    <row r="1" spans="1:4" ht="26.25" x14ac:dyDescent="0.4">
      <c r="A1" s="21" t="s">
        <v>59</v>
      </c>
      <c r="B1" s="22"/>
      <c r="C1" s="22"/>
    </row>
    <row r="3" spans="1:4" ht="15.75" thickBot="1" x14ac:dyDescent="0.3">
      <c r="A3" s="12" t="s">
        <v>12</v>
      </c>
      <c r="B3" s="12" t="s">
        <v>13</v>
      </c>
      <c r="C3" s="12" t="s">
        <v>14</v>
      </c>
      <c r="D3" s="12" t="s">
        <v>15</v>
      </c>
    </row>
    <row r="4" spans="1:4" x14ac:dyDescent="0.25">
      <c r="A4" s="28">
        <v>123.45677999999999</v>
      </c>
      <c r="B4" s="28">
        <f>ROUND(A4,2)</f>
        <v>123.46</v>
      </c>
      <c r="C4" s="29" t="s">
        <v>64</v>
      </c>
      <c r="D4" s="28"/>
    </row>
    <row r="5" spans="1:4" x14ac:dyDescent="0.25">
      <c r="A5" s="28">
        <v>123.45677999999999</v>
      </c>
      <c r="B5" s="28">
        <f>ROUND(A5,1)</f>
        <v>123.5</v>
      </c>
      <c r="C5" s="29" t="s">
        <v>65</v>
      </c>
      <c r="D5" s="28"/>
    </row>
    <row r="6" spans="1:4" x14ac:dyDescent="0.25">
      <c r="A6" s="28">
        <v>123.45677999999999</v>
      </c>
      <c r="B6" s="28">
        <f>ROUND(A6,0)</f>
        <v>123</v>
      </c>
      <c r="C6" s="29" t="s">
        <v>66</v>
      </c>
      <c r="D6" s="28"/>
    </row>
    <row r="7" spans="1:4" x14ac:dyDescent="0.25">
      <c r="A7" s="28">
        <v>123.45677999999999</v>
      </c>
      <c r="B7" s="28">
        <f>ROUND(A7,-1)</f>
        <v>120</v>
      </c>
      <c r="C7" s="29" t="s">
        <v>67</v>
      </c>
      <c r="D7" s="28"/>
    </row>
    <row r="8" spans="1:4" x14ac:dyDescent="0.25">
      <c r="A8" s="28">
        <v>123.45677999999999</v>
      </c>
      <c r="B8" s="28">
        <f>ROUND(123.45678,2)</f>
        <v>123.46</v>
      </c>
      <c r="C8" s="29" t="s">
        <v>68</v>
      </c>
      <c r="D8" s="28"/>
    </row>
    <row r="9" spans="1:4" x14ac:dyDescent="0.25">
      <c r="A9" s="29" t="s">
        <v>60</v>
      </c>
      <c r="B9" s="28">
        <f t="shared" ref="B9:B10" si="0">ROUND(A9,2)</f>
        <v>123.46</v>
      </c>
      <c r="C9" s="29" t="s">
        <v>69</v>
      </c>
      <c r="D9" s="28" t="s">
        <v>62</v>
      </c>
    </row>
    <row r="10" spans="1:4" x14ac:dyDescent="0.25">
      <c r="A10" s="30">
        <v>123.45677999999999</v>
      </c>
      <c r="B10" s="28">
        <f t="shared" si="0"/>
        <v>123.46</v>
      </c>
      <c r="C10" s="29" t="s">
        <v>70</v>
      </c>
      <c r="D10" s="28" t="s">
        <v>61</v>
      </c>
    </row>
    <row r="11" spans="1:4" x14ac:dyDescent="0.25">
      <c r="A11" s="28">
        <v>123.45677999999999</v>
      </c>
      <c r="B11" s="28">
        <f>ROUND("123,45678",2)</f>
        <v>123.46</v>
      </c>
      <c r="C11" s="29" t="s">
        <v>135</v>
      </c>
      <c r="D11" s="28" t="s">
        <v>63</v>
      </c>
    </row>
    <row r="12" spans="1:4" x14ac:dyDescent="0.25">
      <c r="A12" s="28">
        <v>-123.45677999999999</v>
      </c>
      <c r="B12" s="28">
        <f>ROUND(A12,2)</f>
        <v>-123.46</v>
      </c>
      <c r="C12" s="29" t="s">
        <v>136</v>
      </c>
      <c r="D12" s="28" t="s">
        <v>137</v>
      </c>
    </row>
    <row r="13" spans="1:4" x14ac:dyDescent="0.25">
      <c r="A13" s="28">
        <v>2468.5790000000002</v>
      </c>
      <c r="B13" s="28">
        <f>ROUND(2468.579, -3)</f>
        <v>2000</v>
      </c>
      <c r="C13" s="29" t="s">
        <v>71</v>
      </c>
      <c r="D13" s="2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24</vt:i4>
      </vt:variant>
    </vt:vector>
  </HeadingPairs>
  <TitlesOfParts>
    <vt:vector size="24" baseType="lpstr">
      <vt:lpstr>Übersicht</vt:lpstr>
      <vt:lpstr>SUMME() diverse</vt:lpstr>
      <vt:lpstr>Quartale</vt:lpstr>
      <vt:lpstr>MITTELWERT()</vt:lpstr>
      <vt:lpstr>MIN() &amp; MAX()</vt:lpstr>
      <vt:lpstr>GANZZAHL()</vt:lpstr>
      <vt:lpstr>RUNDEN()</vt:lpstr>
      <vt:lpstr>AUFRUNDEN()</vt:lpstr>
      <vt:lpstr>ABRUNDEN()</vt:lpstr>
      <vt:lpstr>VRUNDEN()</vt:lpstr>
      <vt:lpstr>KÜRZEN()</vt:lpstr>
      <vt:lpstr>OBERGRENZE()</vt:lpstr>
      <vt:lpstr>UNTERGRENZE()</vt:lpstr>
      <vt:lpstr>REST()</vt:lpstr>
      <vt:lpstr>ZUFALLSZAHL()</vt:lpstr>
      <vt:lpstr>ZUFALLSBEREICH()</vt:lpstr>
      <vt:lpstr>SUMMEWENN()</vt:lpstr>
      <vt:lpstr>SUMMEWENNS()</vt:lpstr>
      <vt:lpstr>SUMMENPRODUKT()</vt:lpstr>
      <vt:lpstr>ABS()</vt:lpstr>
      <vt:lpstr>VORZEICHEN()</vt:lpstr>
      <vt:lpstr>PI()</vt:lpstr>
      <vt:lpstr>WURZEL()</vt:lpstr>
      <vt:lpstr>RÖMISCH()</vt:lpstr>
    </vt:vector>
  </TitlesOfParts>
  <Company>TU Wien - Studentenversion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Günther Mumme @ GMG-CC.de</dc:creator>
  <cp:lastModifiedBy>Günther Mumme @ GMG-CC.de</cp:lastModifiedBy>
  <dcterms:created xsi:type="dcterms:W3CDTF">2013-05-11T21:32:35Z</dcterms:created>
  <dcterms:modified xsi:type="dcterms:W3CDTF">2013-10-13T23:16:50Z</dcterms:modified>
</cp:coreProperties>
</file>